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1\1- MOUTON Mickaël\2025\AOO EEV BRIVE\1.Passation\2.DCE\Annexes ATTRI1\Annexe 1 - BPU\"/>
    </mc:Choice>
  </mc:AlternateContent>
  <bookViews>
    <workbookView xWindow="0" yWindow="0" windowWidth="28800" windowHeight="11100" activeTab="1"/>
  </bookViews>
  <sheets>
    <sheet name="Prestation à bon de commande" sheetId="1" r:id="rId1"/>
    <sheet name="BDC estimati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2" l="1"/>
  <c r="C44" i="2" s="1"/>
  <c r="F41" i="2"/>
  <c r="G41" i="2" s="1"/>
  <c r="F40" i="2"/>
  <c r="H40" i="2" s="1"/>
  <c r="F39" i="2"/>
  <c r="H39" i="2" s="1"/>
  <c r="F38" i="2"/>
  <c r="H38" i="2" s="1"/>
  <c r="F37" i="2"/>
  <c r="H37" i="2" s="1"/>
  <c r="F36" i="2"/>
  <c r="G36" i="2" s="1"/>
  <c r="F35" i="2"/>
  <c r="H35" i="2" s="1"/>
  <c r="F34" i="2"/>
  <c r="G34" i="2" s="1"/>
  <c r="F33" i="2"/>
  <c r="H33" i="2" s="1"/>
  <c r="F32" i="2"/>
  <c r="G32" i="2" s="1"/>
  <c r="F31" i="2"/>
  <c r="H31" i="2" s="1"/>
  <c r="F30" i="2"/>
  <c r="G30" i="2" s="1"/>
  <c r="F29" i="2"/>
  <c r="H29" i="2" s="1"/>
  <c r="F28" i="2"/>
  <c r="G28" i="2" s="1"/>
  <c r="F27" i="2"/>
  <c r="H27" i="2" s="1"/>
  <c r="F26" i="2"/>
  <c r="H26" i="2" s="1"/>
  <c r="F25" i="2"/>
  <c r="G25" i="2" s="1"/>
  <c r="F24" i="2"/>
  <c r="G24" i="2" s="1"/>
  <c r="F20" i="2"/>
  <c r="H20" i="2" s="1"/>
  <c r="F19" i="2"/>
  <c r="H19" i="2" s="1"/>
  <c r="F18" i="2"/>
  <c r="G18" i="2" s="1"/>
  <c r="F17" i="2"/>
  <c r="H17" i="2" s="1"/>
  <c r="F16" i="2"/>
  <c r="H16" i="2" s="1"/>
  <c r="F15" i="2"/>
  <c r="H15" i="2" s="1"/>
  <c r="F14" i="2"/>
  <c r="H14" i="2" s="1"/>
  <c r="F10" i="2"/>
  <c r="G10" i="2" s="1"/>
  <c r="F9" i="2"/>
  <c r="H9" i="2" s="1"/>
  <c r="F8" i="2"/>
  <c r="H8" i="2" s="1"/>
  <c r="F7" i="2"/>
  <c r="G7" i="2" s="1"/>
  <c r="F6" i="2"/>
  <c r="H6" i="2" s="1"/>
  <c r="H36" i="2"/>
  <c r="G29" i="2"/>
  <c r="H18" i="2"/>
  <c r="H10" i="2" l="1"/>
  <c r="H7" i="2"/>
  <c r="G17" i="2"/>
  <c r="G14" i="2"/>
  <c r="H25" i="2"/>
  <c r="H28" i="2"/>
  <c r="H30" i="2"/>
  <c r="G31" i="2"/>
  <c r="G33" i="2"/>
  <c r="G38" i="2"/>
  <c r="H41" i="2"/>
  <c r="G40" i="2"/>
  <c r="G37" i="2"/>
  <c r="H34" i="2"/>
  <c r="G27" i="2"/>
  <c r="G26" i="2"/>
  <c r="G19" i="2"/>
  <c r="G16" i="2"/>
  <c r="G8" i="2"/>
  <c r="G39" i="2"/>
  <c r="G35" i="2"/>
  <c r="H32" i="2"/>
  <c r="H24" i="2"/>
  <c r="G20" i="2"/>
  <c r="G15" i="2"/>
  <c r="G9" i="2"/>
  <c r="G6" i="2"/>
  <c r="C42" i="1"/>
  <c r="F40" i="1"/>
  <c r="F6" i="1"/>
  <c r="F7" i="1"/>
  <c r="F8" i="1"/>
  <c r="F9" i="1"/>
  <c r="F13" i="1"/>
  <c r="F14" i="1"/>
  <c r="F15" i="1"/>
  <c r="F16" i="1"/>
  <c r="F17" i="1"/>
  <c r="F18" i="1"/>
  <c r="F19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5" i="1"/>
  <c r="B43" i="2" l="1"/>
  <c r="B45" i="2" s="1"/>
</calcChain>
</file>

<file path=xl/sharedStrings.xml><?xml version="1.0" encoding="utf-8"?>
<sst xmlns="http://schemas.openxmlformats.org/spreadsheetml/2006/main" count="187" uniqueCount="51">
  <si>
    <t>ml</t>
  </si>
  <si>
    <t>m²</t>
  </si>
  <si>
    <t>Désherbage pourtour des bâtiments</t>
  </si>
  <si>
    <t>Entretien des massifs</t>
  </si>
  <si>
    <t>Tonte de la parcelle (hauteur rase)</t>
  </si>
  <si>
    <t>Unité</t>
  </si>
  <si>
    <t>PRESTATIONS</t>
  </si>
  <si>
    <t>SITE</t>
  </si>
  <si>
    <t>POSTE 2</t>
  </si>
  <si>
    <t>Pylône La forêt les Cars</t>
  </si>
  <si>
    <t>Taille et entretien des butes du site</t>
  </si>
  <si>
    <t>Tonte des abords extérieurs sur une largeur de 2 mètres et émondage des branches recouvrant la clôture (déchet à laisser sur place)</t>
  </si>
  <si>
    <t>Destruction et enlèvement des végétaux ayant poussé dans la clôture</t>
  </si>
  <si>
    <t>Taille des massifs et des haies et évacuation des végétaux</t>
  </si>
  <si>
    <t>CRSA Puy de Sauvagnac</t>
  </si>
  <si>
    <t>CRSA Puy de Sauvagnac
Pétalus</t>
  </si>
  <si>
    <t>POSTE 3</t>
  </si>
  <si>
    <t>SAMHA</t>
  </si>
  <si>
    <t>Binage des massifs</t>
  </si>
  <si>
    <t>Soufflage et ramassage des feuilles</t>
  </si>
  <si>
    <t>Désherbage et entretien des caniveaux, bordures, aires goudronnées, bétonnées</t>
  </si>
  <si>
    <t>Taille des arbustes</t>
  </si>
  <si>
    <t>Taille des rosiers</t>
  </si>
  <si>
    <t>unité</t>
  </si>
  <si>
    <t>SAMHA
Romanet</t>
  </si>
  <si>
    <t>Lot 3 – Prestations d’entretien des espaces verts extérieurs au profit d’unités de la Haute-Vienne (département 87)</t>
  </si>
  <si>
    <t>Taille des rosiers et arbustes</t>
  </si>
  <si>
    <t>Débroussaillage de la parcelle interclôtures sur 3,5 mètres de largeur</t>
  </si>
  <si>
    <t xml:space="preserve">POSTE 1 </t>
  </si>
  <si>
    <t>CRSA SAUVAGNAC</t>
  </si>
  <si>
    <t>Désherbage des aires goudronnées, bétonnées (parking, allées, trottoir, ancrage du pylône)</t>
  </si>
  <si>
    <t>Tonte des abords extérieurs sur une largeur de 2 mètres, émondage des branches recouvrant la clôture et enlèvement des végétaux ayant poussé dans la clôture</t>
  </si>
  <si>
    <t>Elagage arbre &lt; 5 mètres</t>
  </si>
  <si>
    <t>à l'unité</t>
  </si>
  <si>
    <t>Elagage arbre &lt; 10 mètres</t>
  </si>
  <si>
    <t>Elagage arbre &lt; 15 mètres</t>
  </si>
  <si>
    <t>Elagage arbre &gt; 15 mètres</t>
  </si>
  <si>
    <t>Abattage arbre &lt; 5 mètres</t>
  </si>
  <si>
    <t>Abattage arbre &lt; 10 mètres</t>
  </si>
  <si>
    <t>Abattage arbre &lt; 15 mètres</t>
  </si>
  <si>
    <t>Abattage arbre &gt; 15 mètres</t>
  </si>
  <si>
    <t>Prix unitaire HT en € à l'unité de mesure</t>
  </si>
  <si>
    <t>Quantité
(à titre indicatif)</t>
  </si>
  <si>
    <t>TAUX DE TVA</t>
  </si>
  <si>
    <t>Quantité
(à titre indicatif)
(a)</t>
  </si>
  <si>
    <t>Fréquence annuelle
(b)</t>
  </si>
  <si>
    <t>Prix unitaire HT en € à l'unité de mesure
(c)</t>
  </si>
  <si>
    <t>Montant annuel HT 
(a) x (b) x ( c)</t>
  </si>
  <si>
    <t>MONTANT TOTAL ANNUEL HT</t>
  </si>
  <si>
    <t>MONTANT TOTAL ANNUEL TTC</t>
  </si>
  <si>
    <t>BDC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</si>
</sst>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Border="1" applyAlignment="1">
      <alignment horizontal="center" vertical="center"/>
    </xf>
    <xf numFmtId="164" fontId="2" fillId="0" borderId="0" xfId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 wrapText="1"/>
    </xf>
    <xf numFmtId="164" fontId="3" fillId="0" borderId="10" xfId="1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164" fontId="3" fillId="0" borderId="29" xfId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164" fontId="3" fillId="0" borderId="17" xfId="1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0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165" fontId="2" fillId="0" borderId="29" xfId="0" applyNumberFormat="1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10" fontId="2" fillId="0" borderId="19" xfId="0" applyNumberFormat="1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 vertical="center" wrapText="1"/>
    </xf>
    <xf numFmtId="164" fontId="3" fillId="0" borderId="20" xfId="1" applyNumberFormat="1" applyFont="1" applyFill="1" applyBorder="1" applyAlignment="1">
      <alignment horizontal="center" vertical="center" wrapText="1"/>
    </xf>
    <xf numFmtId="165" fontId="2" fillId="0" borderId="18" xfId="0" applyNumberFormat="1" applyFont="1" applyFill="1" applyBorder="1" applyAlignment="1">
      <alignment horizontal="center" vertical="center"/>
    </xf>
    <xf numFmtId="165" fontId="2" fillId="0" borderId="38" xfId="0" applyNumberFormat="1" applyFont="1" applyFill="1" applyBorder="1" applyAlignment="1">
      <alignment horizontal="center" vertical="center"/>
    </xf>
    <xf numFmtId="165" fontId="2" fillId="0" borderId="39" xfId="0" applyNumberFormat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165" fontId="2" fillId="0" borderId="40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0" fillId="0" borderId="19" xfId="0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0" fontId="0" fillId="0" borderId="19" xfId="0" applyNumberForma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="115" zoomScaleNormal="115" workbookViewId="0">
      <selection activeCell="E12" sqref="E12"/>
    </sheetView>
  </sheetViews>
  <sheetFormatPr baseColWidth="10" defaultRowHeight="12.75" x14ac:dyDescent="0.25"/>
  <cols>
    <col min="1" max="1" width="17.5703125" style="1" bestFit="1" customWidth="1"/>
    <col min="2" max="2" width="70.5703125" style="3" customWidth="1"/>
    <col min="3" max="3" width="10.28515625" style="1" bestFit="1" customWidth="1"/>
    <col min="4" max="4" width="14.5703125" style="2" customWidth="1"/>
    <col min="5" max="5" width="15.5703125" style="1" customWidth="1"/>
    <col min="6" max="16384" width="11.42578125" style="1"/>
  </cols>
  <sheetData>
    <row r="1" spans="1:6" s="8" customFormat="1" ht="22.5" customHeight="1" x14ac:dyDescent="0.25">
      <c r="A1" s="68" t="s">
        <v>25</v>
      </c>
      <c r="B1" s="69"/>
      <c r="C1" s="69"/>
      <c r="D1" s="69"/>
      <c r="E1" s="70"/>
    </row>
    <row r="2" spans="1:6" s="8" customFormat="1" ht="15" x14ac:dyDescent="0.25">
      <c r="A2" s="71" t="s">
        <v>28</v>
      </c>
      <c r="B2" s="72"/>
      <c r="C2" s="72"/>
      <c r="D2" s="72"/>
      <c r="E2" s="73"/>
    </row>
    <row r="3" spans="1:6" s="8" customFormat="1" ht="15" customHeight="1" x14ac:dyDescent="0.25">
      <c r="A3" s="74" t="s">
        <v>9</v>
      </c>
      <c r="B3" s="75"/>
      <c r="C3" s="75"/>
      <c r="D3" s="75"/>
      <c r="E3" s="76"/>
    </row>
    <row r="4" spans="1:6" s="8" customFormat="1" ht="45" x14ac:dyDescent="0.25">
      <c r="A4" s="17" t="s">
        <v>7</v>
      </c>
      <c r="B4" s="20" t="s">
        <v>6</v>
      </c>
      <c r="C4" s="20" t="s">
        <v>5</v>
      </c>
      <c r="D4" s="18" t="s">
        <v>42</v>
      </c>
      <c r="E4" s="19" t="s">
        <v>41</v>
      </c>
    </row>
    <row r="5" spans="1:6" s="5" customFormat="1" ht="25.5" x14ac:dyDescent="0.25">
      <c r="A5" s="65" t="s">
        <v>9</v>
      </c>
      <c r="B5" s="21" t="s">
        <v>30</v>
      </c>
      <c r="C5" s="22" t="s">
        <v>1</v>
      </c>
      <c r="D5" s="7">
        <v>80</v>
      </c>
      <c r="E5" s="43"/>
      <c r="F5" s="42" t="str">
        <f>IF(E5="","Veuillez compléter ce prix","")</f>
        <v>Veuillez compléter ce prix</v>
      </c>
    </row>
    <row r="6" spans="1:6" s="5" customFormat="1" x14ac:dyDescent="0.25">
      <c r="A6" s="66"/>
      <c r="B6" s="26" t="s">
        <v>13</v>
      </c>
      <c r="C6" s="27" t="s">
        <v>1</v>
      </c>
      <c r="D6" s="28">
        <v>80</v>
      </c>
      <c r="E6" s="44"/>
      <c r="F6" s="42" t="str">
        <f t="shared" ref="F6:F39" si="0">IF(E6="","Veuillez compléter ce prix","")</f>
        <v>Veuillez compléter ce prix</v>
      </c>
    </row>
    <row r="7" spans="1:6" s="5" customFormat="1" x14ac:dyDescent="0.25">
      <c r="A7" s="66"/>
      <c r="B7" s="26" t="s">
        <v>10</v>
      </c>
      <c r="C7" s="27" t="s">
        <v>1</v>
      </c>
      <c r="D7" s="28">
        <v>50</v>
      </c>
      <c r="E7" s="44"/>
      <c r="F7" s="42" t="str">
        <f t="shared" si="0"/>
        <v>Veuillez compléter ce prix</v>
      </c>
    </row>
    <row r="8" spans="1:6" s="5" customFormat="1" x14ac:dyDescent="0.25">
      <c r="A8" s="66"/>
      <c r="B8" s="26" t="s">
        <v>4</v>
      </c>
      <c r="C8" s="27" t="s">
        <v>1</v>
      </c>
      <c r="D8" s="28">
        <v>1500</v>
      </c>
      <c r="E8" s="44"/>
      <c r="F8" s="42" t="str">
        <f t="shared" si="0"/>
        <v>Veuillez compléter ce prix</v>
      </c>
    </row>
    <row r="9" spans="1:6" s="5" customFormat="1" ht="25.5" x14ac:dyDescent="0.25">
      <c r="A9" s="67"/>
      <c r="B9" s="24" t="s">
        <v>31</v>
      </c>
      <c r="C9" s="25" t="s">
        <v>0</v>
      </c>
      <c r="D9" s="11">
        <v>210</v>
      </c>
      <c r="E9" s="43"/>
      <c r="F9" s="42" t="str">
        <f t="shared" si="0"/>
        <v>Veuillez compléter ce prix</v>
      </c>
    </row>
    <row r="10" spans="1:6" s="8" customFormat="1" ht="15" x14ac:dyDescent="0.25">
      <c r="A10" s="77" t="s">
        <v>8</v>
      </c>
      <c r="B10" s="78"/>
      <c r="C10" s="78"/>
      <c r="D10" s="78"/>
      <c r="E10" s="79"/>
      <c r="F10" s="42"/>
    </row>
    <row r="11" spans="1:6" s="8" customFormat="1" ht="15" customHeight="1" x14ac:dyDescent="0.25">
      <c r="A11" s="80" t="s">
        <v>29</v>
      </c>
      <c r="B11" s="81"/>
      <c r="C11" s="81"/>
      <c r="D11" s="81"/>
      <c r="E11" s="82"/>
      <c r="F11" s="42"/>
    </row>
    <row r="12" spans="1:6" s="8" customFormat="1" ht="45" x14ac:dyDescent="0.25">
      <c r="A12" s="9" t="s">
        <v>7</v>
      </c>
      <c r="B12" s="20" t="s">
        <v>6</v>
      </c>
      <c r="C12" s="20" t="s">
        <v>5</v>
      </c>
      <c r="D12" s="10" t="s">
        <v>42</v>
      </c>
      <c r="E12" s="16" t="s">
        <v>41</v>
      </c>
      <c r="F12" s="42"/>
    </row>
    <row r="13" spans="1:6" s="5" customFormat="1" ht="15" customHeight="1" x14ac:dyDescent="0.25">
      <c r="A13" s="65" t="s">
        <v>14</v>
      </c>
      <c r="B13" s="12" t="s">
        <v>27</v>
      </c>
      <c r="C13" s="22" t="s">
        <v>0</v>
      </c>
      <c r="D13" s="13">
        <v>560</v>
      </c>
      <c r="E13" s="45"/>
      <c r="F13" s="42" t="str">
        <f t="shared" si="0"/>
        <v>Veuillez compléter ce prix</v>
      </c>
    </row>
    <row r="14" spans="1:6" s="5" customFormat="1" x14ac:dyDescent="0.25">
      <c r="A14" s="66"/>
      <c r="B14" s="26" t="s">
        <v>12</v>
      </c>
      <c r="C14" s="27" t="s">
        <v>0</v>
      </c>
      <c r="D14" s="28">
        <v>1000</v>
      </c>
      <c r="E14" s="44"/>
      <c r="F14" s="42" t="str">
        <f t="shared" si="0"/>
        <v>Veuillez compléter ce prix</v>
      </c>
    </row>
    <row r="15" spans="1:6" s="5" customFormat="1" x14ac:dyDescent="0.25">
      <c r="A15" s="66"/>
      <c r="B15" s="26" t="s">
        <v>3</v>
      </c>
      <c r="C15" s="27" t="s">
        <v>1</v>
      </c>
      <c r="D15" s="28">
        <v>256</v>
      </c>
      <c r="E15" s="44"/>
      <c r="F15" s="42" t="str">
        <f t="shared" si="0"/>
        <v>Veuillez compléter ce prix</v>
      </c>
    </row>
    <row r="16" spans="1:6" s="5" customFormat="1" ht="26.25" thickBot="1" x14ac:dyDescent="0.3">
      <c r="A16" s="84"/>
      <c r="B16" s="29" t="s">
        <v>11</v>
      </c>
      <c r="C16" s="30" t="s">
        <v>0</v>
      </c>
      <c r="D16" s="31">
        <v>560</v>
      </c>
      <c r="E16" s="46"/>
      <c r="F16" s="42" t="str">
        <f t="shared" si="0"/>
        <v>Veuillez compléter ce prix</v>
      </c>
    </row>
    <row r="17" spans="1:6" s="5" customFormat="1" x14ac:dyDescent="0.25">
      <c r="A17" s="66" t="s">
        <v>15</v>
      </c>
      <c r="B17" s="24" t="s">
        <v>27</v>
      </c>
      <c r="C17" s="25" t="s">
        <v>0</v>
      </c>
      <c r="D17" s="11">
        <v>220</v>
      </c>
      <c r="E17" s="47"/>
      <c r="F17" s="42" t="str">
        <f t="shared" si="0"/>
        <v>Veuillez compléter ce prix</v>
      </c>
    </row>
    <row r="18" spans="1:6" s="5" customFormat="1" x14ac:dyDescent="0.25">
      <c r="A18" s="66"/>
      <c r="B18" s="26" t="s">
        <v>12</v>
      </c>
      <c r="C18" s="27" t="s">
        <v>0</v>
      </c>
      <c r="D18" s="28">
        <v>400</v>
      </c>
      <c r="E18" s="44"/>
      <c r="F18" s="42" t="str">
        <f t="shared" si="0"/>
        <v>Veuillez compléter ce prix</v>
      </c>
    </row>
    <row r="19" spans="1:6" s="5" customFormat="1" ht="25.5" x14ac:dyDescent="0.25">
      <c r="A19" s="67"/>
      <c r="B19" s="6" t="s">
        <v>11</v>
      </c>
      <c r="C19" s="25" t="s">
        <v>0</v>
      </c>
      <c r="D19" s="11">
        <v>220</v>
      </c>
      <c r="E19" s="45"/>
      <c r="F19" s="42" t="str">
        <f t="shared" si="0"/>
        <v>Veuillez compléter ce prix</v>
      </c>
    </row>
    <row r="20" spans="1:6" s="8" customFormat="1" ht="15" x14ac:dyDescent="0.25">
      <c r="A20" s="77" t="s">
        <v>16</v>
      </c>
      <c r="B20" s="78"/>
      <c r="C20" s="78"/>
      <c r="D20" s="78"/>
      <c r="E20" s="79"/>
      <c r="F20" s="42"/>
    </row>
    <row r="21" spans="1:6" s="8" customFormat="1" ht="15" customHeight="1" x14ac:dyDescent="0.25">
      <c r="A21" s="80" t="s">
        <v>17</v>
      </c>
      <c r="B21" s="81"/>
      <c r="C21" s="81"/>
      <c r="D21" s="81"/>
      <c r="E21" s="82"/>
      <c r="F21" s="42"/>
    </row>
    <row r="22" spans="1:6" s="8" customFormat="1" ht="45" x14ac:dyDescent="0.25">
      <c r="A22" s="9" t="s">
        <v>7</v>
      </c>
      <c r="B22" s="20" t="s">
        <v>6</v>
      </c>
      <c r="C22" s="20" t="s">
        <v>5</v>
      </c>
      <c r="D22" s="10" t="s">
        <v>42</v>
      </c>
      <c r="E22" s="19" t="s">
        <v>41</v>
      </c>
      <c r="F22" s="42"/>
    </row>
    <row r="23" spans="1:6" s="5" customFormat="1" x14ac:dyDescent="0.25">
      <c r="A23" s="65" t="s">
        <v>17</v>
      </c>
      <c r="B23" s="12" t="s">
        <v>18</v>
      </c>
      <c r="C23" s="22" t="s">
        <v>1</v>
      </c>
      <c r="D23" s="13">
        <v>15</v>
      </c>
      <c r="E23" s="43"/>
      <c r="F23" s="42" t="str">
        <f t="shared" si="0"/>
        <v>Veuillez compléter ce prix</v>
      </c>
    </row>
    <row r="24" spans="1:6" s="5" customFormat="1" x14ac:dyDescent="0.25">
      <c r="A24" s="66"/>
      <c r="B24" s="39" t="s">
        <v>20</v>
      </c>
      <c r="C24" s="27" t="s">
        <v>1</v>
      </c>
      <c r="D24" s="28">
        <v>3258</v>
      </c>
      <c r="E24" s="44"/>
      <c r="F24" s="42" t="str">
        <f t="shared" si="0"/>
        <v>Veuillez compléter ce prix</v>
      </c>
    </row>
    <row r="25" spans="1:6" s="5" customFormat="1" x14ac:dyDescent="0.25">
      <c r="A25" s="66"/>
      <c r="B25" s="39" t="s">
        <v>19</v>
      </c>
      <c r="C25" s="27" t="s">
        <v>1</v>
      </c>
      <c r="D25" s="28">
        <v>3400</v>
      </c>
      <c r="E25" s="44"/>
      <c r="F25" s="42" t="str">
        <f t="shared" si="0"/>
        <v>Veuillez compléter ce prix</v>
      </c>
    </row>
    <row r="26" spans="1:6" s="5" customFormat="1" x14ac:dyDescent="0.25">
      <c r="A26" s="66"/>
      <c r="B26" s="39" t="s">
        <v>21</v>
      </c>
      <c r="C26" s="27" t="s">
        <v>23</v>
      </c>
      <c r="D26" s="28">
        <v>5</v>
      </c>
      <c r="E26" s="44"/>
      <c r="F26" s="42" t="str">
        <f t="shared" si="0"/>
        <v>Veuillez compléter ce prix</v>
      </c>
    </row>
    <row r="27" spans="1:6" s="5" customFormat="1" x14ac:dyDescent="0.25">
      <c r="A27" s="66"/>
      <c r="B27" s="39" t="s">
        <v>22</v>
      </c>
      <c r="C27" s="27" t="s">
        <v>23</v>
      </c>
      <c r="D27" s="28">
        <v>5</v>
      </c>
      <c r="E27" s="44"/>
      <c r="F27" s="42" t="str">
        <f t="shared" si="0"/>
        <v>Veuillez compléter ce prix</v>
      </c>
    </row>
    <row r="28" spans="1:6" s="5" customFormat="1" ht="13.5" thickBot="1" x14ac:dyDescent="0.3">
      <c r="A28" s="66"/>
      <c r="B28" s="4" t="s">
        <v>4</v>
      </c>
      <c r="C28" s="23" t="s">
        <v>1</v>
      </c>
      <c r="D28" s="7">
        <v>400</v>
      </c>
      <c r="E28" s="43"/>
      <c r="F28" s="42" t="str">
        <f t="shared" si="0"/>
        <v>Veuillez compléter ce prix</v>
      </c>
    </row>
    <row r="29" spans="1:6" s="5" customFormat="1" ht="12.75" customHeight="1" x14ac:dyDescent="0.25">
      <c r="A29" s="83" t="s">
        <v>24</v>
      </c>
      <c r="B29" s="32" t="s">
        <v>18</v>
      </c>
      <c r="C29" s="34" t="s">
        <v>1</v>
      </c>
      <c r="D29" s="33">
        <v>15</v>
      </c>
      <c r="E29" s="48"/>
      <c r="F29" s="42" t="str">
        <f t="shared" si="0"/>
        <v>Veuillez compléter ce prix</v>
      </c>
    </row>
    <row r="30" spans="1:6" s="5" customFormat="1" x14ac:dyDescent="0.25">
      <c r="A30" s="66"/>
      <c r="B30" s="39" t="s">
        <v>2</v>
      </c>
      <c r="C30" s="27" t="s">
        <v>1</v>
      </c>
      <c r="D30" s="28">
        <v>621</v>
      </c>
      <c r="E30" s="44"/>
      <c r="F30" s="42" t="str">
        <f t="shared" si="0"/>
        <v>Veuillez compléter ce prix</v>
      </c>
    </row>
    <row r="31" spans="1:6" s="5" customFormat="1" x14ac:dyDescent="0.25">
      <c r="A31" s="66"/>
      <c r="B31" s="39" t="s">
        <v>26</v>
      </c>
      <c r="C31" s="27" t="s">
        <v>23</v>
      </c>
      <c r="D31" s="28">
        <v>2</v>
      </c>
      <c r="E31" s="44"/>
      <c r="F31" s="42" t="str">
        <f t="shared" si="0"/>
        <v>Veuillez compléter ce prix</v>
      </c>
    </row>
    <row r="32" spans="1:6" s="5" customFormat="1" ht="13.5" thickBot="1" x14ac:dyDescent="0.3">
      <c r="A32" s="84"/>
      <c r="B32" s="14" t="s">
        <v>4</v>
      </c>
      <c r="C32" s="35" t="s">
        <v>1</v>
      </c>
      <c r="D32" s="15">
        <v>621</v>
      </c>
      <c r="E32" s="49"/>
      <c r="F32" s="42" t="str">
        <f t="shared" si="0"/>
        <v>Veuillez compléter ce prix</v>
      </c>
    </row>
    <row r="33" spans="1:6" s="8" customFormat="1" ht="22.5" customHeight="1" x14ac:dyDescent="0.25">
      <c r="A33" s="53" t="s">
        <v>17</v>
      </c>
      <c r="B33" s="36" t="s">
        <v>32</v>
      </c>
      <c r="C33" s="55" t="s">
        <v>33</v>
      </c>
      <c r="D33" s="56"/>
      <c r="E33" s="113"/>
      <c r="F33" s="42" t="str">
        <f t="shared" si="0"/>
        <v>Veuillez compléter ce prix</v>
      </c>
    </row>
    <row r="34" spans="1:6" s="8" customFormat="1" ht="22.5" customHeight="1" x14ac:dyDescent="0.25">
      <c r="A34" s="53"/>
      <c r="B34" s="40" t="s">
        <v>34</v>
      </c>
      <c r="C34" s="57" t="s">
        <v>33</v>
      </c>
      <c r="D34" s="58"/>
      <c r="E34" s="114"/>
      <c r="F34" s="42" t="str">
        <f t="shared" si="0"/>
        <v>Veuillez compléter ce prix</v>
      </c>
    </row>
    <row r="35" spans="1:6" s="8" customFormat="1" ht="22.5" customHeight="1" x14ac:dyDescent="0.25">
      <c r="A35" s="53"/>
      <c r="B35" s="40" t="s">
        <v>35</v>
      </c>
      <c r="C35" s="57" t="s">
        <v>33</v>
      </c>
      <c r="D35" s="58"/>
      <c r="E35" s="114"/>
      <c r="F35" s="42" t="str">
        <f t="shared" si="0"/>
        <v>Veuillez compléter ce prix</v>
      </c>
    </row>
    <row r="36" spans="1:6" s="8" customFormat="1" ht="22.5" customHeight="1" thickBot="1" x14ac:dyDescent="0.3">
      <c r="A36" s="53"/>
      <c r="B36" s="37" t="s">
        <v>36</v>
      </c>
      <c r="C36" s="59" t="s">
        <v>33</v>
      </c>
      <c r="D36" s="60"/>
      <c r="E36" s="115"/>
      <c r="F36" s="42" t="str">
        <f t="shared" si="0"/>
        <v>Veuillez compléter ce prix</v>
      </c>
    </row>
    <row r="37" spans="1:6" s="8" customFormat="1" ht="22.5" customHeight="1" x14ac:dyDescent="0.25">
      <c r="A37" s="53"/>
      <c r="B37" s="41" t="s">
        <v>37</v>
      </c>
      <c r="C37" s="61" t="s">
        <v>33</v>
      </c>
      <c r="D37" s="62"/>
      <c r="E37" s="116"/>
      <c r="F37" s="42" t="str">
        <f t="shared" si="0"/>
        <v>Veuillez compléter ce prix</v>
      </c>
    </row>
    <row r="38" spans="1:6" s="8" customFormat="1" ht="22.5" customHeight="1" x14ac:dyDescent="0.25">
      <c r="A38" s="53"/>
      <c r="B38" s="40" t="s">
        <v>38</v>
      </c>
      <c r="C38" s="57" t="s">
        <v>33</v>
      </c>
      <c r="D38" s="58"/>
      <c r="E38" s="114"/>
      <c r="F38" s="42" t="str">
        <f t="shared" si="0"/>
        <v>Veuillez compléter ce prix</v>
      </c>
    </row>
    <row r="39" spans="1:6" s="8" customFormat="1" ht="22.5" customHeight="1" x14ac:dyDescent="0.25">
      <c r="A39" s="53"/>
      <c r="B39" s="40" t="s">
        <v>39</v>
      </c>
      <c r="C39" s="57" t="s">
        <v>33</v>
      </c>
      <c r="D39" s="58"/>
      <c r="E39" s="114"/>
      <c r="F39" s="42" t="str">
        <f t="shared" si="0"/>
        <v>Veuillez compléter ce prix</v>
      </c>
    </row>
    <row r="40" spans="1:6" s="8" customFormat="1" ht="22.5" customHeight="1" thickBot="1" x14ac:dyDescent="0.3">
      <c r="A40" s="54"/>
      <c r="B40" s="38" t="s">
        <v>40</v>
      </c>
      <c r="C40" s="63" t="s">
        <v>33</v>
      </c>
      <c r="D40" s="64"/>
      <c r="E40" s="117"/>
      <c r="F40" s="42" t="str">
        <f>IF(E40="","Veuillez compléter ce prix","")</f>
        <v>Veuillez compléter ce prix</v>
      </c>
    </row>
    <row r="41" spans="1:6" ht="13.5" thickBot="1" x14ac:dyDescent="0.3"/>
    <row r="42" spans="1:6" ht="13.5" thickBot="1" x14ac:dyDescent="0.3">
      <c r="A42" s="50" t="s">
        <v>43</v>
      </c>
      <c r="B42" s="52"/>
      <c r="C42" s="51" t="str">
        <f>IF(B42="","Veuillez compléter ce taux","")</f>
        <v>Veuillez compléter ce taux</v>
      </c>
    </row>
  </sheetData>
  <sortState ref="B30:D36">
    <sortCondition ref="B29"/>
  </sortState>
  <mergeCells count="21">
    <mergeCell ref="A11:E11"/>
    <mergeCell ref="A20:E20"/>
    <mergeCell ref="A21:E21"/>
    <mergeCell ref="A23:A28"/>
    <mergeCell ref="A29:A32"/>
    <mergeCell ref="A13:A16"/>
    <mergeCell ref="A17:A19"/>
    <mergeCell ref="A5:A9"/>
    <mergeCell ref="A1:E1"/>
    <mergeCell ref="A2:E2"/>
    <mergeCell ref="A3:E3"/>
    <mergeCell ref="A10:E10"/>
    <mergeCell ref="A33:A40"/>
    <mergeCell ref="C33:D33"/>
    <mergeCell ref="C34:D34"/>
    <mergeCell ref="C35:D35"/>
    <mergeCell ref="C36:D36"/>
    <mergeCell ref="C37:D37"/>
    <mergeCell ref="C38:D38"/>
    <mergeCell ref="C39:D39"/>
    <mergeCell ref="C40:D40"/>
  </mergeCells>
  <pageMargins left="0" right="0" top="0" bottom="0" header="0.31496062992125984" footer="0.31496062992125984"/>
  <pageSetup paperSize="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>
      <selection activeCell="B5" sqref="B5"/>
    </sheetView>
  </sheetViews>
  <sheetFormatPr baseColWidth="10" defaultRowHeight="12.75" x14ac:dyDescent="0.25"/>
  <cols>
    <col min="1" max="1" width="17.5703125" style="1" bestFit="1" customWidth="1"/>
    <col min="2" max="2" width="70.5703125" style="3" customWidth="1"/>
    <col min="3" max="3" width="10.28515625" style="1" bestFit="1" customWidth="1"/>
    <col min="4" max="5" width="14.5703125" style="2" customWidth="1"/>
    <col min="6" max="7" width="15.5703125" style="1" customWidth="1"/>
    <col min="8" max="16384" width="11.42578125" style="1"/>
  </cols>
  <sheetData>
    <row r="1" spans="1:8" ht="23.25" customHeight="1" thickBot="1" x14ac:dyDescent="0.3">
      <c r="A1" s="118" t="s">
        <v>50</v>
      </c>
      <c r="B1" s="119"/>
      <c r="C1" s="119"/>
      <c r="D1" s="119"/>
      <c r="E1" s="119"/>
      <c r="F1" s="119"/>
      <c r="G1" s="120"/>
    </row>
    <row r="2" spans="1:8" s="8" customFormat="1" ht="22.5" customHeight="1" x14ac:dyDescent="0.25">
      <c r="A2" s="68" t="s">
        <v>25</v>
      </c>
      <c r="B2" s="69"/>
      <c r="C2" s="69"/>
      <c r="D2" s="69"/>
      <c r="E2" s="69"/>
      <c r="F2" s="69"/>
      <c r="G2" s="70"/>
    </row>
    <row r="3" spans="1:8" s="8" customFormat="1" ht="15" x14ac:dyDescent="0.25">
      <c r="A3" s="77" t="s">
        <v>28</v>
      </c>
      <c r="B3" s="78"/>
      <c r="C3" s="78"/>
      <c r="D3" s="78"/>
      <c r="E3" s="78"/>
      <c r="F3" s="78"/>
      <c r="G3" s="79"/>
    </row>
    <row r="4" spans="1:8" s="8" customFormat="1" ht="15" customHeight="1" x14ac:dyDescent="0.25">
      <c r="A4" s="74" t="s">
        <v>9</v>
      </c>
      <c r="B4" s="75"/>
      <c r="C4" s="75"/>
      <c r="D4" s="75"/>
      <c r="E4" s="75"/>
      <c r="F4" s="75"/>
      <c r="G4" s="76"/>
    </row>
    <row r="5" spans="1:8" s="8" customFormat="1" ht="60" x14ac:dyDescent="0.25">
      <c r="A5" s="17" t="s">
        <v>7</v>
      </c>
      <c r="B5" s="20" t="s">
        <v>6</v>
      </c>
      <c r="C5" s="20" t="s">
        <v>5</v>
      </c>
      <c r="D5" s="85" t="s">
        <v>44</v>
      </c>
      <c r="E5" s="86" t="s">
        <v>45</v>
      </c>
      <c r="F5" s="16" t="s">
        <v>46</v>
      </c>
      <c r="G5" s="19" t="s">
        <v>47</v>
      </c>
    </row>
    <row r="6" spans="1:8" s="5" customFormat="1" ht="25.5" x14ac:dyDescent="0.25">
      <c r="A6" s="65" t="s">
        <v>9</v>
      </c>
      <c r="B6" s="21" t="s">
        <v>30</v>
      </c>
      <c r="C6" s="22" t="s">
        <v>1</v>
      </c>
      <c r="D6" s="87">
        <v>80</v>
      </c>
      <c r="E6" s="28">
        <v>1</v>
      </c>
      <c r="F6" s="44">
        <f>'Prestation à bon de commande'!E5</f>
        <v>0</v>
      </c>
      <c r="G6" s="45">
        <f>D6*E6*F6</f>
        <v>0</v>
      </c>
      <c r="H6" s="42" t="str">
        <f>IF(F6="","Veuillez compléter ce prix","")</f>
        <v/>
      </c>
    </row>
    <row r="7" spans="1:8" s="5" customFormat="1" x14ac:dyDescent="0.25">
      <c r="A7" s="66"/>
      <c r="B7" s="26" t="s">
        <v>13</v>
      </c>
      <c r="C7" s="27" t="s">
        <v>1</v>
      </c>
      <c r="D7" s="28">
        <v>80</v>
      </c>
      <c r="E7" s="28">
        <v>1</v>
      </c>
      <c r="F7" s="44">
        <f>'Prestation à bon de commande'!E6</f>
        <v>0</v>
      </c>
      <c r="G7" s="45">
        <f t="shared" ref="G7:G10" si="0">D7*E7*F7</f>
        <v>0</v>
      </c>
      <c r="H7" s="42" t="str">
        <f t="shared" ref="H7:H40" si="1">IF(F7="","Veuillez compléter ce prix","")</f>
        <v/>
      </c>
    </row>
    <row r="8" spans="1:8" s="5" customFormat="1" x14ac:dyDescent="0.25">
      <c r="A8" s="66"/>
      <c r="B8" s="26" t="s">
        <v>10</v>
      </c>
      <c r="C8" s="27" t="s">
        <v>1</v>
      </c>
      <c r="D8" s="28">
        <v>50</v>
      </c>
      <c r="E8" s="28">
        <v>1</v>
      </c>
      <c r="F8" s="44">
        <f>'Prestation à bon de commande'!E7</f>
        <v>0</v>
      </c>
      <c r="G8" s="45">
        <f t="shared" si="0"/>
        <v>0</v>
      </c>
      <c r="H8" s="42" t="str">
        <f t="shared" si="1"/>
        <v/>
      </c>
    </row>
    <row r="9" spans="1:8" s="5" customFormat="1" x14ac:dyDescent="0.25">
      <c r="A9" s="66"/>
      <c r="B9" s="26" t="s">
        <v>4</v>
      </c>
      <c r="C9" s="27" t="s">
        <v>1</v>
      </c>
      <c r="D9" s="28">
        <v>1500</v>
      </c>
      <c r="E9" s="28">
        <v>1</v>
      </c>
      <c r="F9" s="44">
        <f>'Prestation à bon de commande'!E8</f>
        <v>0</v>
      </c>
      <c r="G9" s="45">
        <f t="shared" si="0"/>
        <v>0</v>
      </c>
      <c r="H9" s="42" t="str">
        <f t="shared" si="1"/>
        <v/>
      </c>
    </row>
    <row r="10" spans="1:8" s="5" customFormat="1" ht="25.5" x14ac:dyDescent="0.25">
      <c r="A10" s="67"/>
      <c r="B10" s="24" t="s">
        <v>31</v>
      </c>
      <c r="C10" s="25" t="s">
        <v>0</v>
      </c>
      <c r="D10" s="11">
        <v>210</v>
      </c>
      <c r="E10" s="88">
        <v>1</v>
      </c>
      <c r="F10" s="44">
        <f>'Prestation à bon de commande'!E9</f>
        <v>0</v>
      </c>
      <c r="G10" s="45">
        <f t="shared" si="0"/>
        <v>0</v>
      </c>
      <c r="H10" s="42" t="str">
        <f t="shared" si="1"/>
        <v/>
      </c>
    </row>
    <row r="11" spans="1:8" s="8" customFormat="1" ht="15" x14ac:dyDescent="0.25">
      <c r="A11" s="77" t="s">
        <v>8</v>
      </c>
      <c r="B11" s="78"/>
      <c r="C11" s="78"/>
      <c r="D11" s="78"/>
      <c r="E11" s="78"/>
      <c r="F11" s="78"/>
      <c r="G11" s="79"/>
      <c r="H11" s="42"/>
    </row>
    <row r="12" spans="1:8" s="8" customFormat="1" ht="15" customHeight="1" x14ac:dyDescent="0.25">
      <c r="A12" s="74" t="s">
        <v>29</v>
      </c>
      <c r="B12" s="75"/>
      <c r="C12" s="75"/>
      <c r="D12" s="75"/>
      <c r="E12" s="75"/>
      <c r="F12" s="75"/>
      <c r="G12" s="76"/>
      <c r="H12" s="42"/>
    </row>
    <row r="13" spans="1:8" s="8" customFormat="1" ht="60" x14ac:dyDescent="0.25">
      <c r="A13" s="9" t="s">
        <v>7</v>
      </c>
      <c r="B13" s="20" t="s">
        <v>6</v>
      </c>
      <c r="C13" s="20" t="s">
        <v>5</v>
      </c>
      <c r="D13" s="85" t="s">
        <v>44</v>
      </c>
      <c r="E13" s="86" t="s">
        <v>45</v>
      </c>
      <c r="F13" s="16" t="s">
        <v>46</v>
      </c>
      <c r="G13" s="19" t="s">
        <v>47</v>
      </c>
      <c r="H13" s="42"/>
    </row>
    <row r="14" spans="1:8" s="5" customFormat="1" x14ac:dyDescent="0.25">
      <c r="A14" s="65" t="s">
        <v>14</v>
      </c>
      <c r="B14" s="12" t="s">
        <v>27</v>
      </c>
      <c r="C14" s="22" t="s">
        <v>0</v>
      </c>
      <c r="D14" s="13">
        <v>560</v>
      </c>
      <c r="E14" s="13">
        <v>2</v>
      </c>
      <c r="F14" s="45">
        <f>'Prestation à bon de commande'!E13</f>
        <v>0</v>
      </c>
      <c r="G14" s="45">
        <f>D14*E14*F14</f>
        <v>0</v>
      </c>
      <c r="H14" s="42" t="str">
        <f t="shared" si="1"/>
        <v/>
      </c>
    </row>
    <row r="15" spans="1:8" s="5" customFormat="1" x14ac:dyDescent="0.25">
      <c r="A15" s="66"/>
      <c r="B15" s="26" t="s">
        <v>12</v>
      </c>
      <c r="C15" s="27" t="s">
        <v>0</v>
      </c>
      <c r="D15" s="28">
        <v>1000</v>
      </c>
      <c r="E15" s="28">
        <v>2</v>
      </c>
      <c r="F15" s="44">
        <f>'Prestation à bon de commande'!E14</f>
        <v>0</v>
      </c>
      <c r="G15" s="45">
        <f t="shared" ref="G15:G20" si="2">D15*E15*F15</f>
        <v>0</v>
      </c>
      <c r="H15" s="42" t="str">
        <f t="shared" si="1"/>
        <v/>
      </c>
    </row>
    <row r="16" spans="1:8" s="5" customFormat="1" x14ac:dyDescent="0.25">
      <c r="A16" s="66"/>
      <c r="B16" s="26" t="s">
        <v>3</v>
      </c>
      <c r="C16" s="27" t="s">
        <v>1</v>
      </c>
      <c r="D16" s="28">
        <v>256</v>
      </c>
      <c r="E16" s="28">
        <v>2</v>
      </c>
      <c r="F16" s="44">
        <f>'Prestation à bon de commande'!E15</f>
        <v>0</v>
      </c>
      <c r="G16" s="45">
        <f t="shared" si="2"/>
        <v>0</v>
      </c>
      <c r="H16" s="42" t="str">
        <f t="shared" si="1"/>
        <v/>
      </c>
    </row>
    <row r="17" spans="1:8" s="5" customFormat="1" ht="26.25" thickBot="1" x14ac:dyDescent="0.3">
      <c r="A17" s="84"/>
      <c r="B17" s="29" t="s">
        <v>11</v>
      </c>
      <c r="C17" s="30" t="s">
        <v>0</v>
      </c>
      <c r="D17" s="31">
        <v>560</v>
      </c>
      <c r="E17" s="31">
        <v>2</v>
      </c>
      <c r="F17" s="46">
        <f>'Prestation à bon de commande'!E16</f>
        <v>0</v>
      </c>
      <c r="G17" s="89">
        <f t="shared" si="2"/>
        <v>0</v>
      </c>
      <c r="H17" s="42" t="str">
        <f t="shared" si="1"/>
        <v/>
      </c>
    </row>
    <row r="18" spans="1:8" s="5" customFormat="1" x14ac:dyDescent="0.25">
      <c r="A18" s="66" t="s">
        <v>15</v>
      </c>
      <c r="B18" s="24" t="s">
        <v>27</v>
      </c>
      <c r="C18" s="25" t="s">
        <v>0</v>
      </c>
      <c r="D18" s="11">
        <v>220</v>
      </c>
      <c r="E18" s="11">
        <v>2</v>
      </c>
      <c r="F18" s="47">
        <f>'Prestation à bon de commande'!E17</f>
        <v>0</v>
      </c>
      <c r="G18" s="90">
        <f t="shared" si="2"/>
        <v>0</v>
      </c>
      <c r="H18" s="42" t="str">
        <f t="shared" si="1"/>
        <v/>
      </c>
    </row>
    <row r="19" spans="1:8" s="5" customFormat="1" x14ac:dyDescent="0.25">
      <c r="A19" s="66"/>
      <c r="B19" s="26" t="s">
        <v>12</v>
      </c>
      <c r="C19" s="27" t="s">
        <v>0</v>
      </c>
      <c r="D19" s="28">
        <v>400</v>
      </c>
      <c r="E19" s="28">
        <v>2</v>
      </c>
      <c r="F19" s="44">
        <f>'Prestation à bon de commande'!E18</f>
        <v>0</v>
      </c>
      <c r="G19" s="45">
        <f t="shared" si="2"/>
        <v>0</v>
      </c>
      <c r="H19" s="42" t="str">
        <f t="shared" si="1"/>
        <v/>
      </c>
    </row>
    <row r="20" spans="1:8" s="5" customFormat="1" ht="25.5" x14ac:dyDescent="0.25">
      <c r="A20" s="67"/>
      <c r="B20" s="6" t="s">
        <v>11</v>
      </c>
      <c r="C20" s="25" t="s">
        <v>0</v>
      </c>
      <c r="D20" s="11">
        <v>220</v>
      </c>
      <c r="E20" s="11">
        <v>2</v>
      </c>
      <c r="F20" s="45">
        <f>'Prestation à bon de commande'!E19</f>
        <v>0</v>
      </c>
      <c r="G20" s="45">
        <f t="shared" si="2"/>
        <v>0</v>
      </c>
      <c r="H20" s="42" t="str">
        <f t="shared" si="1"/>
        <v/>
      </c>
    </row>
    <row r="21" spans="1:8" s="8" customFormat="1" ht="15" x14ac:dyDescent="0.25">
      <c r="A21" s="77" t="s">
        <v>16</v>
      </c>
      <c r="B21" s="78"/>
      <c r="C21" s="78"/>
      <c r="D21" s="78"/>
      <c r="E21" s="78"/>
      <c r="F21" s="78"/>
      <c r="G21" s="79"/>
      <c r="H21" s="42"/>
    </row>
    <row r="22" spans="1:8" s="8" customFormat="1" ht="15" customHeight="1" x14ac:dyDescent="0.25">
      <c r="A22" s="74" t="s">
        <v>17</v>
      </c>
      <c r="B22" s="75"/>
      <c r="C22" s="75"/>
      <c r="D22" s="75"/>
      <c r="E22" s="75"/>
      <c r="F22" s="75"/>
      <c r="G22" s="76"/>
      <c r="H22" s="42"/>
    </row>
    <row r="23" spans="1:8" s="8" customFormat="1" ht="60.75" thickBot="1" x14ac:dyDescent="0.3">
      <c r="A23" s="9" t="s">
        <v>7</v>
      </c>
      <c r="B23" s="20" t="s">
        <v>6</v>
      </c>
      <c r="C23" s="20" t="s">
        <v>5</v>
      </c>
      <c r="D23" s="85" t="s">
        <v>44</v>
      </c>
      <c r="E23" s="86" t="s">
        <v>45</v>
      </c>
      <c r="F23" s="16" t="s">
        <v>46</v>
      </c>
      <c r="G23" s="16" t="s">
        <v>47</v>
      </c>
      <c r="H23" s="42"/>
    </row>
    <row r="24" spans="1:8" s="5" customFormat="1" x14ac:dyDescent="0.25">
      <c r="A24" s="65" t="s">
        <v>17</v>
      </c>
      <c r="B24" s="12" t="s">
        <v>18</v>
      </c>
      <c r="C24" s="22" t="s">
        <v>1</v>
      </c>
      <c r="D24" s="13">
        <v>15</v>
      </c>
      <c r="E24" s="88">
        <v>1</v>
      </c>
      <c r="F24" s="44">
        <f>'Prestation à bon de commande'!E23</f>
        <v>0</v>
      </c>
      <c r="G24" s="90">
        <f>D24*E24*F24</f>
        <v>0</v>
      </c>
      <c r="H24" s="42" t="str">
        <f t="shared" si="1"/>
        <v/>
      </c>
    </row>
    <row r="25" spans="1:8" s="5" customFormat="1" x14ac:dyDescent="0.25">
      <c r="A25" s="66"/>
      <c r="B25" s="39" t="s">
        <v>20</v>
      </c>
      <c r="C25" s="27" t="s">
        <v>1</v>
      </c>
      <c r="D25" s="28">
        <v>3258</v>
      </c>
      <c r="E25" s="28">
        <v>1</v>
      </c>
      <c r="F25" s="44">
        <f>'Prestation à bon de commande'!E24</f>
        <v>0</v>
      </c>
      <c r="G25" s="45">
        <f t="shared" ref="G25:G41" si="3">D25*E25*F25</f>
        <v>0</v>
      </c>
      <c r="H25" s="42" t="str">
        <f t="shared" si="1"/>
        <v/>
      </c>
    </row>
    <row r="26" spans="1:8" s="5" customFormat="1" x14ac:dyDescent="0.25">
      <c r="A26" s="66"/>
      <c r="B26" s="39" t="s">
        <v>19</v>
      </c>
      <c r="C26" s="27" t="s">
        <v>1</v>
      </c>
      <c r="D26" s="28">
        <v>3400</v>
      </c>
      <c r="E26" s="28">
        <v>1</v>
      </c>
      <c r="F26" s="44">
        <f>'Prestation à bon de commande'!E25</f>
        <v>0</v>
      </c>
      <c r="G26" s="45">
        <f t="shared" si="3"/>
        <v>0</v>
      </c>
      <c r="H26" s="42" t="str">
        <f t="shared" si="1"/>
        <v/>
      </c>
    </row>
    <row r="27" spans="1:8" s="5" customFormat="1" x14ac:dyDescent="0.25">
      <c r="A27" s="66"/>
      <c r="B27" s="39" t="s">
        <v>21</v>
      </c>
      <c r="C27" s="27" t="s">
        <v>23</v>
      </c>
      <c r="D27" s="28">
        <v>5</v>
      </c>
      <c r="E27" s="28">
        <v>1</v>
      </c>
      <c r="F27" s="44">
        <f>'Prestation à bon de commande'!E26</f>
        <v>0</v>
      </c>
      <c r="G27" s="45">
        <f t="shared" si="3"/>
        <v>0</v>
      </c>
      <c r="H27" s="42" t="str">
        <f t="shared" si="1"/>
        <v/>
      </c>
    </row>
    <row r="28" spans="1:8" s="5" customFormat="1" x14ac:dyDescent="0.25">
      <c r="A28" s="66"/>
      <c r="B28" s="39" t="s">
        <v>22</v>
      </c>
      <c r="C28" s="27" t="s">
        <v>23</v>
      </c>
      <c r="D28" s="28">
        <v>5</v>
      </c>
      <c r="E28" s="28">
        <v>1</v>
      </c>
      <c r="F28" s="44">
        <f>'Prestation à bon de commande'!E27</f>
        <v>0</v>
      </c>
      <c r="G28" s="45">
        <f t="shared" si="3"/>
        <v>0</v>
      </c>
      <c r="H28" s="42" t="str">
        <f t="shared" si="1"/>
        <v/>
      </c>
    </row>
    <row r="29" spans="1:8" s="5" customFormat="1" ht="13.5" thickBot="1" x14ac:dyDescent="0.3">
      <c r="A29" s="66"/>
      <c r="B29" s="4" t="s">
        <v>4</v>
      </c>
      <c r="C29" s="23" t="s">
        <v>1</v>
      </c>
      <c r="D29" s="7">
        <v>400</v>
      </c>
      <c r="E29" s="7">
        <v>1</v>
      </c>
      <c r="F29" s="43">
        <f>'Prestation à bon de commande'!E28</f>
        <v>0</v>
      </c>
      <c r="G29" s="89">
        <f t="shared" si="3"/>
        <v>0</v>
      </c>
      <c r="H29" s="42" t="str">
        <f t="shared" si="1"/>
        <v/>
      </c>
    </row>
    <row r="30" spans="1:8" s="5" customFormat="1" x14ac:dyDescent="0.25">
      <c r="A30" s="83" t="s">
        <v>24</v>
      </c>
      <c r="B30" s="32" t="s">
        <v>18</v>
      </c>
      <c r="C30" s="34" t="s">
        <v>1</v>
      </c>
      <c r="D30" s="33">
        <v>15</v>
      </c>
      <c r="E30" s="33">
        <v>1</v>
      </c>
      <c r="F30" s="48">
        <f>'Prestation à bon de commande'!E29</f>
        <v>0</v>
      </c>
      <c r="G30" s="90">
        <f t="shared" si="3"/>
        <v>0</v>
      </c>
      <c r="H30" s="42" t="str">
        <f t="shared" si="1"/>
        <v/>
      </c>
    </row>
    <row r="31" spans="1:8" s="5" customFormat="1" x14ac:dyDescent="0.25">
      <c r="A31" s="66"/>
      <c r="B31" s="39" t="s">
        <v>2</v>
      </c>
      <c r="C31" s="27" t="s">
        <v>1</v>
      </c>
      <c r="D31" s="28">
        <v>621</v>
      </c>
      <c r="E31" s="28">
        <v>1</v>
      </c>
      <c r="F31" s="44">
        <f>'Prestation à bon de commande'!E30</f>
        <v>0</v>
      </c>
      <c r="G31" s="45">
        <f t="shared" si="3"/>
        <v>0</v>
      </c>
      <c r="H31" s="42" t="str">
        <f t="shared" si="1"/>
        <v/>
      </c>
    </row>
    <row r="32" spans="1:8" s="5" customFormat="1" x14ac:dyDescent="0.25">
      <c r="A32" s="66"/>
      <c r="B32" s="39" t="s">
        <v>26</v>
      </c>
      <c r="C32" s="27" t="s">
        <v>23</v>
      </c>
      <c r="D32" s="28">
        <v>2</v>
      </c>
      <c r="E32" s="28">
        <v>1</v>
      </c>
      <c r="F32" s="44">
        <f>'Prestation à bon de commande'!E31</f>
        <v>0</v>
      </c>
      <c r="G32" s="45">
        <f t="shared" si="3"/>
        <v>0</v>
      </c>
      <c r="H32" s="42" t="str">
        <f t="shared" si="1"/>
        <v/>
      </c>
    </row>
    <row r="33" spans="1:8" s="5" customFormat="1" ht="13.5" thickBot="1" x14ac:dyDescent="0.3">
      <c r="A33" s="84"/>
      <c r="B33" s="14" t="s">
        <v>4</v>
      </c>
      <c r="C33" s="35" t="s">
        <v>1</v>
      </c>
      <c r="D33" s="15">
        <v>621</v>
      </c>
      <c r="E33" s="15">
        <v>1</v>
      </c>
      <c r="F33" s="49">
        <f>'Prestation à bon de commande'!E32</f>
        <v>0</v>
      </c>
      <c r="G33" s="91">
        <f t="shared" si="3"/>
        <v>0</v>
      </c>
      <c r="H33" s="42" t="str">
        <f t="shared" si="1"/>
        <v/>
      </c>
    </row>
    <row r="34" spans="1:8" s="8" customFormat="1" ht="15" x14ac:dyDescent="0.25">
      <c r="A34" s="53" t="s">
        <v>17</v>
      </c>
      <c r="B34" s="36" t="s">
        <v>32</v>
      </c>
      <c r="C34" s="92" t="s">
        <v>33</v>
      </c>
      <c r="D34" s="93">
        <v>1</v>
      </c>
      <c r="E34" s="94">
        <v>1</v>
      </c>
      <c r="F34" s="113">
        <f>'Prestation à bon de commande'!E33</f>
        <v>0</v>
      </c>
      <c r="G34" s="95">
        <f t="shared" si="3"/>
        <v>0</v>
      </c>
      <c r="H34" s="42" t="str">
        <f t="shared" si="1"/>
        <v/>
      </c>
    </row>
    <row r="35" spans="1:8" s="8" customFormat="1" ht="15" x14ac:dyDescent="0.25">
      <c r="A35" s="53"/>
      <c r="B35" s="40" t="s">
        <v>34</v>
      </c>
      <c r="C35" s="96" t="s">
        <v>33</v>
      </c>
      <c r="D35" s="97">
        <v>1</v>
      </c>
      <c r="E35" s="98">
        <v>1</v>
      </c>
      <c r="F35" s="114">
        <f>'Prestation à bon de commande'!E34</f>
        <v>0</v>
      </c>
      <c r="G35" s="45">
        <f t="shared" si="3"/>
        <v>0</v>
      </c>
      <c r="H35" s="42" t="str">
        <f t="shared" si="1"/>
        <v/>
      </c>
    </row>
    <row r="36" spans="1:8" s="8" customFormat="1" ht="15" x14ac:dyDescent="0.25">
      <c r="A36" s="53"/>
      <c r="B36" s="40" t="s">
        <v>35</v>
      </c>
      <c r="C36" s="96" t="s">
        <v>33</v>
      </c>
      <c r="D36" s="97">
        <v>1</v>
      </c>
      <c r="E36" s="98">
        <v>1</v>
      </c>
      <c r="F36" s="114">
        <f>'Prestation à bon de commande'!E35</f>
        <v>0</v>
      </c>
      <c r="G36" s="45">
        <f t="shared" si="3"/>
        <v>0</v>
      </c>
      <c r="H36" s="42" t="str">
        <f t="shared" si="1"/>
        <v/>
      </c>
    </row>
    <row r="37" spans="1:8" s="8" customFormat="1" ht="15.75" thickBot="1" x14ac:dyDescent="0.3">
      <c r="A37" s="53"/>
      <c r="B37" s="37" t="s">
        <v>36</v>
      </c>
      <c r="C37" s="99" t="s">
        <v>33</v>
      </c>
      <c r="D37" s="100">
        <v>1</v>
      </c>
      <c r="E37" s="101">
        <v>1</v>
      </c>
      <c r="F37" s="115">
        <f>'Prestation à bon de commande'!E36</f>
        <v>0</v>
      </c>
      <c r="G37" s="89">
        <f t="shared" si="3"/>
        <v>0</v>
      </c>
      <c r="H37" s="42" t="str">
        <f t="shared" si="1"/>
        <v/>
      </c>
    </row>
    <row r="38" spans="1:8" s="8" customFormat="1" ht="15" x14ac:dyDescent="0.25">
      <c r="A38" s="53"/>
      <c r="B38" s="41" t="s">
        <v>37</v>
      </c>
      <c r="C38" s="102" t="s">
        <v>33</v>
      </c>
      <c r="D38" s="103">
        <v>1</v>
      </c>
      <c r="E38" s="104">
        <v>1</v>
      </c>
      <c r="F38" s="116">
        <f>'Prestation à bon de commande'!E37</f>
        <v>0</v>
      </c>
      <c r="G38" s="90">
        <f t="shared" si="3"/>
        <v>0</v>
      </c>
      <c r="H38" s="42" t="str">
        <f t="shared" si="1"/>
        <v/>
      </c>
    </row>
    <row r="39" spans="1:8" s="8" customFormat="1" ht="15" x14ac:dyDescent="0.25">
      <c r="A39" s="53"/>
      <c r="B39" s="40" t="s">
        <v>38</v>
      </c>
      <c r="C39" s="96" t="s">
        <v>33</v>
      </c>
      <c r="D39" s="97">
        <v>1</v>
      </c>
      <c r="E39" s="98">
        <v>1</v>
      </c>
      <c r="F39" s="114">
        <f>'Prestation à bon de commande'!E38</f>
        <v>0</v>
      </c>
      <c r="G39" s="45">
        <f t="shared" si="3"/>
        <v>0</v>
      </c>
      <c r="H39" s="42" t="str">
        <f t="shared" si="1"/>
        <v/>
      </c>
    </row>
    <row r="40" spans="1:8" s="8" customFormat="1" ht="15" x14ac:dyDescent="0.25">
      <c r="A40" s="53"/>
      <c r="B40" s="40" t="s">
        <v>39</v>
      </c>
      <c r="C40" s="96" t="s">
        <v>33</v>
      </c>
      <c r="D40" s="97">
        <v>1</v>
      </c>
      <c r="E40" s="98">
        <v>1</v>
      </c>
      <c r="F40" s="114">
        <f>'Prestation à bon de commande'!E39</f>
        <v>0</v>
      </c>
      <c r="G40" s="45">
        <f t="shared" si="3"/>
        <v>0</v>
      </c>
      <c r="H40" s="42" t="str">
        <f t="shared" si="1"/>
        <v/>
      </c>
    </row>
    <row r="41" spans="1:8" s="8" customFormat="1" ht="15.75" thickBot="1" x14ac:dyDescent="0.3">
      <c r="A41" s="54"/>
      <c r="B41" s="38" t="s">
        <v>40</v>
      </c>
      <c r="C41" s="105" t="s">
        <v>33</v>
      </c>
      <c r="D41" s="106">
        <v>1</v>
      </c>
      <c r="E41" s="107">
        <v>1</v>
      </c>
      <c r="F41" s="117">
        <f>'Prestation à bon de commande'!E40</f>
        <v>0</v>
      </c>
      <c r="G41" s="91">
        <f t="shared" si="3"/>
        <v>0</v>
      </c>
      <c r="H41" s="42" t="str">
        <f>IF(F41="","Veuillez compléter ce prix","")</f>
        <v/>
      </c>
    </row>
    <row r="42" spans="1:8" ht="13.5" thickBot="1" x14ac:dyDescent="0.3"/>
    <row r="43" spans="1:8" s="8" customFormat="1" ht="30.75" thickBot="1" x14ac:dyDescent="0.3">
      <c r="A43" s="108" t="s">
        <v>48</v>
      </c>
      <c r="B43" s="109">
        <f>SUM(G6:G10,G14:G20,G24:G41)</f>
        <v>0</v>
      </c>
    </row>
    <row r="44" spans="1:8" s="8" customFormat="1" ht="15.75" thickBot="1" x14ac:dyDescent="0.3">
      <c r="A44" s="110" t="s">
        <v>43</v>
      </c>
      <c r="B44" s="111">
        <f>'Prestation à bon de commande'!B42</f>
        <v>0</v>
      </c>
      <c r="C44" s="112" t="str">
        <f>IF(B44="","Veuillez compléter ce taux","")</f>
        <v/>
      </c>
    </row>
    <row r="45" spans="1:8" s="8" customFormat="1" ht="30.75" thickBot="1" x14ac:dyDescent="0.3">
      <c r="A45" s="108" t="s">
        <v>49</v>
      </c>
      <c r="B45" s="109">
        <f>B43*(1+B44)</f>
        <v>0</v>
      </c>
    </row>
  </sheetData>
  <mergeCells count="14">
    <mergeCell ref="A34:A41"/>
    <mergeCell ref="A1:G1"/>
    <mergeCell ref="A14:A17"/>
    <mergeCell ref="A18:A20"/>
    <mergeCell ref="A21:G21"/>
    <mergeCell ref="A22:G22"/>
    <mergeCell ref="A24:A29"/>
    <mergeCell ref="A30:A33"/>
    <mergeCell ref="A2:G2"/>
    <mergeCell ref="A3:G3"/>
    <mergeCell ref="A4:G4"/>
    <mergeCell ref="A6:A10"/>
    <mergeCell ref="A11:G11"/>
    <mergeCell ref="A12:G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 à bon de commande</vt:lpstr>
      <vt:lpstr>BDC estimatif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CHAUMERLIAT Sébastien ADJ</dc:creator>
  <cp:lastModifiedBy>MOUTON Mickaël ADC</cp:lastModifiedBy>
  <dcterms:created xsi:type="dcterms:W3CDTF">2025-10-30T14:12:18Z</dcterms:created>
  <dcterms:modified xsi:type="dcterms:W3CDTF">2026-02-04T09:37:37Z</dcterms:modified>
</cp:coreProperties>
</file>